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Publico\BacupASEJ2021\ASEJ2021Cierre ERROR\Reportes\13\1\"/>
    </mc:Choice>
  </mc:AlternateContent>
  <xr:revisionPtr revIDLastSave="0" documentId="13_ncr:1_{2FA3A7E0-E086-4B89-90F4-3B0E121FC69A}" xr6:coauthVersionLast="47" xr6:coauthVersionMax="47" xr10:uidLastSave="{00000000-0000-0000-0000-000000000000}"/>
  <workbookProtection workbookAlgorithmName="SHA-512" workbookHashValue="RMQFG8+NZ9beAIYZVH/jajT+M7mRvjYrZguc0ttvHKIQ/0HrZGj4jc25HVBGn3yG/V0GXD6n+Kncz3YVVkN00w==" workbookSaltValue="JBaoKR/UTywMuc2K2O1Z5g==" workbookSpinCount="100000" lockStructure="1"/>
  <bookViews>
    <workbookView xWindow="-120" yWindow="-120" windowWidth="29040" windowHeight="15840" xr2:uid="{00000000-000D-0000-FFFF-FFFF00000000}"/>
  </bookViews>
  <sheets>
    <sheet name="F7" sheetId="1" r:id="rId1"/>
  </sheets>
  <definedNames>
    <definedName name="Print_Area" localSheetId="0">'F7'!$A$1:$H$80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D66" i="1"/>
  <c r="C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F58" i="1"/>
  <c r="D58" i="1"/>
  <c r="C58" i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E52" i="1" s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41" i="1"/>
  <c r="E41" i="1"/>
  <c r="H40" i="1"/>
  <c r="E40" i="1"/>
  <c r="H39" i="1"/>
  <c r="E39" i="1"/>
  <c r="H38" i="1"/>
  <c r="E38" i="1"/>
  <c r="G37" i="1"/>
  <c r="F37" i="1"/>
  <c r="D37" i="1"/>
  <c r="C37" i="1"/>
  <c r="H36" i="1"/>
  <c r="E36" i="1"/>
  <c r="H35" i="1"/>
  <c r="E35" i="1"/>
  <c r="H34" i="1"/>
  <c r="E34" i="1"/>
  <c r="G33" i="1"/>
  <c r="F33" i="1"/>
  <c r="D33" i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H26" i="1" s="1"/>
  <c r="F26" i="1"/>
  <c r="D26" i="1"/>
  <c r="C26" i="1"/>
  <c r="E26" i="1" s="1"/>
  <c r="H25" i="1"/>
  <c r="E25" i="1"/>
  <c r="H24" i="1"/>
  <c r="E24" i="1"/>
  <c r="F23" i="1" s="1"/>
  <c r="G23" i="1"/>
  <c r="D23" i="1"/>
  <c r="C23" i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H37" i="1" l="1"/>
  <c r="E66" i="1"/>
  <c r="E58" i="1"/>
  <c r="E42" i="1"/>
  <c r="D70" i="1"/>
  <c r="E17" i="1"/>
  <c r="H52" i="1"/>
  <c r="E37" i="1"/>
  <c r="H23" i="1"/>
  <c r="H17" i="1"/>
  <c r="E33" i="1"/>
  <c r="F66" i="1"/>
  <c r="F70" i="1" s="1"/>
  <c r="G70" i="1"/>
  <c r="H42" i="1"/>
  <c r="H58" i="1"/>
  <c r="H33" i="1"/>
  <c r="H66" i="1"/>
  <c r="C70" i="1"/>
  <c r="E23" i="1"/>
  <c r="E7" i="1"/>
  <c r="H7" i="1"/>
  <c r="E70" i="1" l="1"/>
  <c r="H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<sst xmlns="http://schemas.openxmlformats.org/spreadsheetml/2006/main" count="82" uniqueCount="79">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</sst>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vertical="center"/>
      <protection hidden="1"/>
    </xf>
    <xf numFmtId="0" fontId="0" fillId="0" borderId="3" xfId="0" applyFont="1" applyFill="1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Fill="1" applyBorder="1" applyProtection="1">
      <protection hidden="1"/>
    </xf>
    <xf numFmtId="0" fontId="10" fillId="0" borderId="5" xfId="0" applyFont="1" applyFill="1" applyBorder="1" applyAlignment="1" applyProtection="1">
      <alignment vertical="center"/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Fill="1" applyBorder="1" applyProtection="1">
      <protection hidden="1"/>
    </xf>
    <xf numFmtId="0" fontId="10" fillId="0" borderId="5" xfId="0" applyFont="1" applyFill="1" applyBorder="1" applyAlignment="1" applyProtection="1">
      <alignment vertical="center" wrapText="1"/>
      <protection hidden="1"/>
    </xf>
    <xf numFmtId="0" fontId="0" fillId="0" borderId="5" xfId="0" applyFont="1" applyFill="1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right"/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0" fontId="0" fillId="0" borderId="5" xfId="0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horizontal="center"/>
      <protection hidden="1"/>
    </xf>
    <xf numFmtId="4" fontId="8" fillId="0" borderId="6" xfId="0" applyNumberFormat="1" applyFont="1" applyFill="1" applyBorder="1" applyAlignment="1" applyProtection="1">
      <alignment horizontal="right" vertical="center"/>
      <protection hidden="1"/>
    </xf>
    <xf numFmtId="4" fontId="8" fillId="0" borderId="0" xfId="0" applyNumberFormat="1" applyFont="1" applyFill="1" applyBorder="1" applyAlignment="1" applyProtection="1">
      <alignment horizontal="right" vertical="center"/>
      <protection hidden="1"/>
    </xf>
    <xf numFmtId="4" fontId="8" fillId="0" borderId="7" xfId="0" applyNumberFormat="1" applyFont="1" applyFill="1" applyBorder="1" applyAlignment="1" applyProtection="1">
      <alignment horizontal="right"/>
      <protection hidden="1"/>
    </xf>
    <xf numFmtId="0" fontId="8" fillId="0" borderId="0" xfId="0" applyFont="1" applyFill="1" applyBorder="1" applyProtection="1">
      <protection hidden="1"/>
    </xf>
    <xf numFmtId="42" fontId="8" fillId="0" borderId="0" xfId="0" applyNumberFormat="1" applyFont="1" applyFill="1" applyBorder="1" applyProtection="1">
      <protection hidden="1"/>
    </xf>
    <xf numFmtId="42" fontId="9" fillId="0" borderId="0" xfId="0" applyNumberFormat="1" applyFont="1" applyFill="1" applyBorder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Border="1" applyAlignment="1" applyProtection="1">
      <alignment horizontal="center" vertical="center" wrapText="1"/>
      <protection hidden="1"/>
    </xf>
    <xf numFmtId="42" fontId="5" fillId="0" borderId="0" xfId="0" applyNumberFormat="1" applyFont="1" applyBorder="1" applyProtection="1"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42" fontId="13" fillId="0" borderId="0" xfId="0" applyNumberFormat="1" applyFont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42" fontId="3" fillId="0" borderId="1" xfId="0" applyNumberFormat="1" applyFont="1" applyFill="1" applyBorder="1" applyAlignment="1" applyProtection="1">
      <alignment horizontal="center"/>
      <protection hidden="1"/>
    </xf>
    <xf numFmtId="42" fontId="6" fillId="0" borderId="0" xfId="0" applyNumberFormat="1" applyFont="1" applyFill="1" applyBorder="1" applyAlignment="1" applyProtection="1">
      <alignment horizontal="center" vertical="center" wrapText="1"/>
      <protection hidden="1"/>
    </xf>
    <xf numFmtId="42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horizontal="left" vertical="center" wrapText="1"/>
      <protection hidden="1"/>
    </xf>
    <xf numFmtId="0" fontId="7" fillId="0" borderId="5" xfId="0" applyFont="1" applyFill="1" applyBorder="1" applyAlignment="1" applyProtection="1">
      <alignment horizontal="left" vertical="center" wrapText="1"/>
      <protection hidden="1"/>
    </xf>
    <xf numFmtId="4" fontId="8" fillId="0" borderId="2" xfId="0" applyNumberFormat="1" applyFont="1" applyFill="1" applyBorder="1" applyAlignment="1" applyProtection="1">
      <alignment horizontal="right"/>
      <protection hidden="1"/>
    </xf>
    <xf numFmtId="4" fontId="8" fillId="0" borderId="8" xfId="0" applyNumberFormat="1" applyFont="1" applyFill="1" applyBorder="1" applyAlignment="1" applyProtection="1">
      <alignment horizontal="right"/>
      <protection hidden="1"/>
    </xf>
    <xf numFmtId="0" fontId="6" fillId="0" borderId="2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NumberFormat="1" applyFont="1" applyBorder="1" applyAlignment="1" applyProtection="1">
      <alignment horizontal="center" vertical="top" wrapText="1"/>
      <protection hidden="1"/>
    </xf>
    <xf numFmtId="0" fontId="12" fillId="0" borderId="0" xfId="0" applyFont="1" applyFill="1" applyBorder="1" applyAlignment="1" applyProtection="1">
      <alignment horizontal="center" vertical="top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workbookViewId="0">
      <selection activeCell="B80" sqref="B80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38" t="s">
        <v>72</v>
      </c>
      <c r="B1" s="38"/>
      <c r="C1" s="38"/>
      <c r="D1" s="38"/>
      <c r="E1" s="38"/>
      <c r="F1" s="38"/>
      <c r="G1" s="38"/>
      <c r="H1" s="38"/>
    </row>
    <row r="2" spans="1:8" ht="21" x14ac:dyDescent="0.35">
      <c r="A2" s="39" t="s">
        <v>0</v>
      </c>
      <c r="B2" s="39"/>
      <c r="C2" s="39"/>
      <c r="D2" s="39"/>
      <c r="E2" s="39"/>
      <c r="F2" s="39"/>
      <c r="G2" s="39"/>
      <c r="H2" s="39"/>
    </row>
    <row r="3" spans="1:8" ht="18.75" x14ac:dyDescent="0.3">
      <c r="A3" s="40" t="s">
        <v>73</v>
      </c>
      <c r="B3" s="40"/>
      <c r="C3" s="40"/>
      <c r="D3" s="40"/>
      <c r="E3" s="40"/>
      <c r="F3" s="40"/>
      <c r="G3" s="40"/>
      <c r="H3" s="40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1" t="s">
        <v>1</v>
      </c>
      <c r="B5" s="41"/>
      <c r="C5" s="43" t="s">
        <v>2</v>
      </c>
      <c r="D5" s="43"/>
      <c r="E5" s="43"/>
      <c r="F5" s="43"/>
      <c r="G5" s="43"/>
      <c r="H5" s="44" t="s">
        <v>3</v>
      </c>
    </row>
    <row r="6" spans="1:8" ht="31.5" x14ac:dyDescent="0.25">
      <c r="A6" s="42"/>
      <c r="B6" s="42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45"/>
    </row>
    <row r="7" spans="1:8" x14ac:dyDescent="0.25">
      <c r="A7" s="4" t="s">
        <v>9</v>
      </c>
      <c r="B7" s="5"/>
      <c r="C7" s="6">
        <f>SUM(C8:C16)</f>
        <v>14688343</v>
      </c>
      <c r="D7" s="6">
        <f>SUM(D8:D16)</f>
        <v>0</v>
      </c>
      <c r="E7" s="6">
        <f>C7+D7</f>
        <v>14688343</v>
      </c>
      <c r="F7" s="6">
        <f>SUM(F8:F16)</f>
        <v>24766411.890000001</v>
      </c>
      <c r="G7" s="6">
        <f>SUM(G8:G16)</f>
        <v>24766411.890000001</v>
      </c>
      <c r="H7" s="6">
        <f>G7-C7</f>
        <v>10078068.890000001</v>
      </c>
    </row>
    <row r="8" spans="1:8" ht="15" x14ac:dyDescent="0.25">
      <c r="A8" s="7"/>
      <c r="B8" s="8" t="s">
        <v>10</v>
      </c>
      <c r="C8" s="9">
        <v>183615</v>
      </c>
      <c r="D8" s="9">
        <v>0</v>
      </c>
      <c r="E8" s="10">
        <f t="shared" ref="E8:E69" si="0">C8+D8</f>
        <v>183615</v>
      </c>
      <c r="F8" s="11">
        <v>0</v>
      </c>
      <c r="G8" s="9">
        <v>0</v>
      </c>
      <c r="H8" s="11">
        <f t="shared" ref="H8:H69" si="1">G8-C8</f>
        <v>-183615</v>
      </c>
    </row>
    <row r="9" spans="1:8" ht="15" x14ac:dyDescent="0.25">
      <c r="A9" s="12"/>
      <c r="B9" s="8" t="s">
        <v>11</v>
      </c>
      <c r="C9" s="9">
        <v>13298974</v>
      </c>
      <c r="D9" s="9">
        <v>0</v>
      </c>
      <c r="E9" s="10">
        <f t="shared" si="0"/>
        <v>13298974</v>
      </c>
      <c r="F9" s="11">
        <v>23378113.289999999</v>
      </c>
      <c r="G9" s="9">
        <v>23378113.289999999</v>
      </c>
      <c r="H9" s="11">
        <f t="shared" si="1"/>
        <v>10079139.289999999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1205754</v>
      </c>
      <c r="D14" s="9">
        <v>0</v>
      </c>
      <c r="E14" s="10">
        <f t="shared" si="0"/>
        <v>1205754</v>
      </c>
      <c r="F14" s="11">
        <v>1388298.6</v>
      </c>
      <c r="G14" s="9">
        <v>1388298.6</v>
      </c>
      <c r="H14" s="11">
        <f t="shared" si="1"/>
        <v>182544.60000000009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0</v>
      </c>
      <c r="D23" s="15">
        <f>SUM(D24:D25)</f>
        <v>0</v>
      </c>
      <c r="E23" s="6">
        <f t="shared" si="0"/>
        <v>0</v>
      </c>
      <c r="F23" s="15">
        <f>SUM(F24:F25)</f>
        <v>0</v>
      </c>
      <c r="G23" s="15">
        <f>SUM(G24:G25)</f>
        <v>0</v>
      </c>
      <c r="H23" s="15">
        <f t="shared" si="1"/>
        <v>0</v>
      </c>
    </row>
    <row r="24" spans="1:8" ht="15" x14ac:dyDescent="0.25">
      <c r="A24" s="7"/>
      <c r="B24" s="8" t="s">
        <v>26</v>
      </c>
      <c r="C24" s="16">
        <v>0</v>
      </c>
      <c r="D24" s="9">
        <v>0</v>
      </c>
      <c r="E24" s="10">
        <f t="shared" si="0"/>
        <v>0</v>
      </c>
      <c r="F24" s="11">
        <v>0</v>
      </c>
      <c r="G24" s="9">
        <v>0</v>
      </c>
      <c r="H24" s="11">
        <f t="shared" si="1"/>
        <v>0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14657944</v>
      </c>
      <c r="D26" s="15">
        <f>SUM(D27:D32)</f>
        <v>0</v>
      </c>
      <c r="E26" s="6">
        <f t="shared" si="0"/>
        <v>14657944</v>
      </c>
      <c r="F26" s="15">
        <f>SUM(F27:F32)</f>
        <v>18420404.989999998</v>
      </c>
      <c r="G26" s="15">
        <f t="shared" ref="G26" si="3">SUM(G27:G32)</f>
        <v>18420404.989999998</v>
      </c>
      <c r="H26" s="15">
        <f t="shared" si="1"/>
        <v>3762460.9899999984</v>
      </c>
    </row>
    <row r="27" spans="1:8" ht="15" x14ac:dyDescent="0.25">
      <c r="A27" s="7"/>
      <c r="B27" s="13" t="s">
        <v>29</v>
      </c>
      <c r="C27" s="16">
        <v>1065509</v>
      </c>
      <c r="D27" s="9">
        <v>0</v>
      </c>
      <c r="E27" s="10">
        <f t="shared" si="0"/>
        <v>1065509</v>
      </c>
      <c r="F27" s="11">
        <v>544086.65</v>
      </c>
      <c r="G27" s="9">
        <v>544086.65</v>
      </c>
      <c r="H27" s="11">
        <f t="shared" si="1"/>
        <v>-521422.35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13572822</v>
      </c>
      <c r="D29" s="9">
        <v>0</v>
      </c>
      <c r="E29" s="10">
        <f t="shared" si="0"/>
        <v>13572822</v>
      </c>
      <c r="F29" s="11">
        <v>17868218.34</v>
      </c>
      <c r="G29" s="9">
        <v>17868218.34</v>
      </c>
      <c r="H29" s="11">
        <f t="shared" si="1"/>
        <v>4295396.34</v>
      </c>
    </row>
    <row r="30" spans="1:8" ht="15" x14ac:dyDescent="0.25">
      <c r="A30" s="12"/>
      <c r="B30" s="13" t="s">
        <v>32</v>
      </c>
      <c r="C30" s="16">
        <v>19613</v>
      </c>
      <c r="D30" s="9">
        <v>0</v>
      </c>
      <c r="E30" s="10">
        <f t="shared" si="0"/>
        <v>19613</v>
      </c>
      <c r="F30" s="11">
        <v>0</v>
      </c>
      <c r="G30" s="9">
        <v>0</v>
      </c>
      <c r="H30" s="11">
        <f t="shared" si="1"/>
        <v>-19613</v>
      </c>
    </row>
    <row r="31" spans="1:8" ht="15" x14ac:dyDescent="0.25">
      <c r="A31" s="12"/>
      <c r="B31" s="13" t="s">
        <v>16</v>
      </c>
      <c r="C31" s="16">
        <v>0</v>
      </c>
      <c r="D31" s="9">
        <v>0</v>
      </c>
      <c r="E31" s="10">
        <f t="shared" si="0"/>
        <v>0</v>
      </c>
      <c r="F31" s="11">
        <v>8100</v>
      </c>
      <c r="G31" s="9">
        <v>8100</v>
      </c>
      <c r="H31" s="11">
        <f t="shared" si="1"/>
        <v>8100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390674</v>
      </c>
      <c r="D33" s="15">
        <f>SUM(D34:D36)</f>
        <v>0</v>
      </c>
      <c r="E33" s="6">
        <f t="shared" si="0"/>
        <v>390674</v>
      </c>
      <c r="F33" s="15">
        <f>SUM(F34:F36)</f>
        <v>496027.03</v>
      </c>
      <c r="G33" s="15">
        <f t="shared" ref="G33" si="4">SUM(G34:G36)</f>
        <v>496027.03</v>
      </c>
      <c r="H33" s="15">
        <f t="shared" si="1"/>
        <v>105353.03000000003</v>
      </c>
    </row>
    <row r="34" spans="1:8" ht="15" x14ac:dyDescent="0.25">
      <c r="A34" s="7"/>
      <c r="B34" s="8" t="s">
        <v>34</v>
      </c>
      <c r="C34" s="16">
        <v>390674</v>
      </c>
      <c r="D34" s="9">
        <v>0</v>
      </c>
      <c r="E34" s="10">
        <f t="shared" si="0"/>
        <v>390674</v>
      </c>
      <c r="F34" s="11">
        <v>496027.03</v>
      </c>
      <c r="G34" s="9">
        <v>496027.03</v>
      </c>
      <c r="H34" s="11">
        <f t="shared" si="1"/>
        <v>105353.03000000003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2353545</v>
      </c>
      <c r="D37" s="15">
        <f>SUM(D38:D41)</f>
        <v>0</v>
      </c>
      <c r="E37" s="6">
        <f t="shared" si="0"/>
        <v>2353545</v>
      </c>
      <c r="F37" s="15">
        <f>SUM(F38:F41)</f>
        <v>4243690.4400000004</v>
      </c>
      <c r="G37" s="15">
        <f t="shared" ref="G37" si="5">SUM(G38:G41)</f>
        <v>4243690.4400000004</v>
      </c>
      <c r="H37" s="15">
        <f t="shared" si="1"/>
        <v>1890145.4400000004</v>
      </c>
    </row>
    <row r="38" spans="1:8" ht="15" x14ac:dyDescent="0.25">
      <c r="A38" s="7"/>
      <c r="B38" s="8" t="s">
        <v>37</v>
      </c>
      <c r="C38" s="16">
        <v>2353545</v>
      </c>
      <c r="D38" s="9">
        <v>0</v>
      </c>
      <c r="E38" s="10">
        <f t="shared" si="0"/>
        <v>2353545</v>
      </c>
      <c r="F38" s="11">
        <v>4243690.4400000004</v>
      </c>
      <c r="G38" s="9">
        <v>4243690.4400000004</v>
      </c>
      <c r="H38" s="11">
        <f t="shared" si="1"/>
        <v>1890145.4400000004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0</v>
      </c>
      <c r="D40" s="9">
        <v>0</v>
      </c>
      <c r="E40" s="10">
        <f t="shared" si="0"/>
        <v>0</v>
      </c>
      <c r="F40" s="11">
        <v>0</v>
      </c>
      <c r="G40" s="9">
        <v>0</v>
      </c>
      <c r="H40" s="11">
        <f t="shared" si="1"/>
        <v>0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0</v>
      </c>
      <c r="G42" s="15">
        <f t="shared" ref="G42" si="6">SUM(G43:G51)</f>
        <v>0</v>
      </c>
      <c r="H42" s="15">
        <f t="shared" si="1"/>
        <v>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0</v>
      </c>
      <c r="G43" s="9">
        <v>0</v>
      </c>
      <c r="H43" s="11">
        <f t="shared" si="1"/>
        <v>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46" t="s">
        <v>51</v>
      </c>
      <c r="B52" s="47"/>
      <c r="C52" s="15">
        <f>SUM(C53:C57)</f>
        <v>116609145</v>
      </c>
      <c r="D52" s="15">
        <f>SUM(D53:D57)</f>
        <v>0</v>
      </c>
      <c r="E52" s="6">
        <f t="shared" si="0"/>
        <v>116609145</v>
      </c>
      <c r="F52" s="15">
        <f>SUM(F53:F57)</f>
        <v>129555263.84999999</v>
      </c>
      <c r="G52" s="15">
        <f t="shared" ref="G52" si="7">SUM(G53:G57)</f>
        <v>129555263.84999999</v>
      </c>
      <c r="H52" s="15">
        <f t="shared" si="1"/>
        <v>12946118.849999994</v>
      </c>
    </row>
    <row r="53" spans="1:8" ht="15" x14ac:dyDescent="0.25">
      <c r="A53" s="7"/>
      <c r="B53" s="8" t="s">
        <v>52</v>
      </c>
      <c r="C53" s="16">
        <v>64474846</v>
      </c>
      <c r="D53" s="9">
        <v>0</v>
      </c>
      <c r="E53" s="10">
        <f t="shared" si="0"/>
        <v>64474846</v>
      </c>
      <c r="F53" s="11">
        <v>70940265.109999999</v>
      </c>
      <c r="G53" s="9">
        <v>70940265.109999999</v>
      </c>
      <c r="H53" s="11">
        <f t="shared" si="1"/>
        <v>6465419.1099999994</v>
      </c>
    </row>
    <row r="54" spans="1:8" ht="15" x14ac:dyDescent="0.25">
      <c r="A54" s="18"/>
      <c r="B54" s="8" t="s">
        <v>53</v>
      </c>
      <c r="C54" s="16">
        <v>44720000</v>
      </c>
      <c r="D54" s="9">
        <v>0</v>
      </c>
      <c r="E54" s="10">
        <f t="shared" si="0"/>
        <v>44720000</v>
      </c>
      <c r="F54" s="11">
        <v>52026901.740000002</v>
      </c>
      <c r="G54" s="9">
        <v>52026901.740000002</v>
      </c>
      <c r="H54" s="11">
        <f t="shared" si="1"/>
        <v>7306901.7400000021</v>
      </c>
    </row>
    <row r="55" spans="1:8" ht="15" x14ac:dyDescent="0.25">
      <c r="A55" s="18"/>
      <c r="B55" s="8" t="s">
        <v>54</v>
      </c>
      <c r="C55" s="16">
        <v>6837632</v>
      </c>
      <c r="D55" s="9">
        <v>0</v>
      </c>
      <c r="E55" s="10">
        <f t="shared" si="0"/>
        <v>6837632</v>
      </c>
      <c r="F55" s="11">
        <v>6588097</v>
      </c>
      <c r="G55" s="9">
        <v>5178854.4000000004</v>
      </c>
      <c r="H55" s="11">
        <f t="shared" si="1"/>
        <v>-1658777.5999999996</v>
      </c>
    </row>
    <row r="56" spans="1:8" ht="15" x14ac:dyDescent="0.25">
      <c r="A56" s="18"/>
      <c r="B56" s="8" t="s">
        <v>55</v>
      </c>
      <c r="C56" s="16">
        <v>576667</v>
      </c>
      <c r="D56" s="9">
        <v>0</v>
      </c>
      <c r="E56" s="10">
        <f t="shared" si="0"/>
        <v>576667</v>
      </c>
      <c r="F56" s="11">
        <v>0</v>
      </c>
      <c r="G56" s="9">
        <v>1409242.6</v>
      </c>
      <c r="H56" s="11">
        <f t="shared" si="1"/>
        <v>832575.60000000009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182368</v>
      </c>
      <c r="D58" s="15">
        <f>SUM(D59:D65)</f>
        <v>0</v>
      </c>
      <c r="E58" s="6">
        <f t="shared" si="0"/>
        <v>182368</v>
      </c>
      <c r="F58" s="15">
        <f>SUM(F59:F65)</f>
        <v>0</v>
      </c>
      <c r="G58" s="15">
        <f>SUM(G59:G65)</f>
        <v>0</v>
      </c>
      <c r="H58" s="15">
        <f t="shared" si="1"/>
        <v>-182368</v>
      </c>
    </row>
    <row r="59" spans="1:8" ht="15" x14ac:dyDescent="0.25">
      <c r="A59" s="7"/>
      <c r="B59" s="8" t="s">
        <v>58</v>
      </c>
      <c r="C59" s="16">
        <v>182368</v>
      </c>
      <c r="D59" s="9">
        <v>0</v>
      </c>
      <c r="E59" s="10">
        <f t="shared" si="0"/>
        <v>182368</v>
      </c>
      <c r="F59" s="11">
        <v>0</v>
      </c>
      <c r="G59" s="9">
        <v>0</v>
      </c>
      <c r="H59" s="11">
        <f t="shared" si="1"/>
        <v>-182368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148882019</v>
      </c>
      <c r="D70" s="24">
        <f>SUM(D7+D17+D23+D26+D33+D37+D52+D58+D66+D42)</f>
        <v>0</v>
      </c>
      <c r="E70" s="24">
        <f t="shared" ref="E70" si="9">C70+D70</f>
        <v>148882019</v>
      </c>
      <c r="F70" s="24">
        <f>SUM(F7+F17+F23+F26+F33+F37+F52+F58+F66+F42)</f>
        <v>177481798.19999999</v>
      </c>
      <c r="G70" s="24">
        <f t="shared" ref="G70" si="10">SUM(G7+G17+G23+G26+G33+G37+G52+G58+G66+G42)</f>
        <v>177481798.19999999</v>
      </c>
      <c r="H70" s="48">
        <f>IF(C70&gt;G70,0,(G70-C70))</f>
        <v>28599779.199999988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9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50" t="s">
        <v>75</v>
      </c>
      <c r="E76" s="50"/>
      <c r="F76" s="50"/>
      <c r="G76" s="50"/>
    </row>
    <row r="77" spans="1:8" x14ac:dyDescent="0.25">
      <c r="B77" s="34" t="s">
        <v>76</v>
      </c>
      <c r="C77" s="35"/>
      <c r="D77" s="51" t="s">
        <v>77</v>
      </c>
      <c r="E77" s="51"/>
      <c r="F77" s="51"/>
      <c r="G77" s="51"/>
      <c r="H77" s="36"/>
    </row>
    <row r="78" spans="1:8" x14ac:dyDescent="0.25">
      <c r="B78" s="52" t="s">
        <v>78</v>
      </c>
      <c r="C78" s="52"/>
      <c r="D78" s="52"/>
      <c r="E78" s="52"/>
      <c r="F78" s="52"/>
      <c r="G78" s="52"/>
      <c r="H78" s="52"/>
    </row>
    <row r="79" spans="1:8" x14ac:dyDescent="0.25">
      <c r="B79" s="52"/>
      <c r="C79" s="52"/>
      <c r="D79" s="52"/>
      <c r="E79" s="52"/>
      <c r="F79" s="52"/>
      <c r="G79" s="52"/>
      <c r="H79" s="52"/>
    </row>
    <row r="80" spans="1:8" ht="36" x14ac:dyDescent="0.25">
      <c r="D80" s="37"/>
      <c r="E80" s="37"/>
      <c r="F80" s="37"/>
      <c r="G80" s="37"/>
      <c r="H80" s="37"/>
    </row>
    <row r="81" spans="4:8" ht="36" x14ac:dyDescent="0.25">
      <c r="D81" s="37"/>
      <c r="E81" s="37"/>
      <c r="F81" s="37"/>
      <c r="G81" s="37"/>
      <c r="H81" s="37"/>
    </row>
    <row r="82" spans="4:8" ht="36" x14ac:dyDescent="0.25">
      <c r="D82" s="37"/>
      <c r="E82" s="37"/>
      <c r="F82" s="37"/>
      <c r="G82" s="37"/>
      <c r="H82" s="37"/>
    </row>
  </sheetData>
  <sheetProtection algorithmName="SHA-512" hashValue="RB6BDi914WqxD6KWCSmcHuZb+mzy9zJfP10UqyM46uey7SSJ18sdf3TyKzSY0bQzZ758zsIp6J/+zz6OsFDEYw==" saltValue="+QkGFOQ0NYHYp4hk1aiHpw==" spinCount="100000" sheet="1" objects="1" scenarios="1"/>
  <mergeCells count="11">
    <mergeCell ref="A52:B52"/>
    <mergeCell ref="H70:H71"/>
    <mergeCell ref="D76:G76"/>
    <mergeCell ref="D77:G77"/>
    <mergeCell ref="B78:H79"/>
    <mergeCell ref="A1:H1"/>
    <mergeCell ref="A2:H2"/>
    <mergeCell ref="A3:H3"/>
    <mergeCell ref="A5:B6"/>
    <mergeCell ref="C5:G5"/>
    <mergeCell ref="H5:H6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5" orientation="landscape" horizontalDpi="360" verticalDpi="36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</vt:lpstr>
      <vt:lpstr>'F7'!Print_Area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2022-02-15T14:39:09Z</cp:lastPrinted>
  <dcterms:created xsi:type="dcterms:W3CDTF">2020-06-29T16:40:33Z</dcterms:created>
  <dcterms:modified xsi:type="dcterms:W3CDTF">2022-02-15T14:41:05Z</dcterms:modified>
</cp:coreProperties>
</file>